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8192" windowHeight="9012"/>
  </bookViews>
  <sheets>
    <sheet name="Veleprodajni račun" sheetId="6" r:id="rId1"/>
  </sheets>
  <definedNames>
    <definedName name="DDV">#REF!</definedName>
  </definedNames>
  <calcPr calcId="125725"/>
</workbook>
</file>

<file path=xl/calcChain.xml><?xml version="1.0" encoding="utf-8"?>
<calcChain xmlns="http://schemas.openxmlformats.org/spreadsheetml/2006/main">
  <c r="O12" i="6"/>
  <c r="N10"/>
  <c r="O10" s="1"/>
  <c r="P10" s="1"/>
  <c r="N9"/>
  <c r="R13" s="1"/>
  <c r="Q10" l="1"/>
  <c r="R10" s="1"/>
  <c r="O9"/>
  <c r="O14" l="1"/>
  <c r="R14" s="1"/>
  <c r="P16" s="1"/>
  <c r="P9"/>
  <c r="R9" l="1"/>
  <c r="P17"/>
  <c r="R17" s="1"/>
  <c r="Q9"/>
  <c r="R20" l="1"/>
</calcChain>
</file>

<file path=xl/comments1.xml><?xml version="1.0" encoding="utf-8"?>
<comments xmlns="http://schemas.openxmlformats.org/spreadsheetml/2006/main">
  <authors>
    <author>safaric</author>
  </authors>
  <commentList>
    <comment ref="K8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veleprodajna cena brez
 DDV</t>
        </r>
      </text>
    </comment>
    <comment ref="P17" authorId="0">
      <text>
        <r>
          <rPr>
            <b/>
            <sz val="9"/>
            <color indexed="81"/>
            <rFont val="Tahoma"/>
            <charset val="1"/>
          </rPr>
          <t>safaric: Osnova je vrednost z upoštevanim popustom!</t>
        </r>
      </text>
    </comment>
  </commentList>
</comments>
</file>

<file path=xl/sharedStrings.xml><?xml version="1.0" encoding="utf-8"?>
<sst xmlns="http://schemas.openxmlformats.org/spreadsheetml/2006/main" count="25" uniqueCount="25">
  <si>
    <t>Koda</t>
  </si>
  <si>
    <t>DDV</t>
  </si>
  <si>
    <t>Količina</t>
  </si>
  <si>
    <t>EM</t>
  </si>
  <si>
    <t>Popust</t>
  </si>
  <si>
    <t>Enota popusta</t>
  </si>
  <si>
    <t>Znesek popusta</t>
  </si>
  <si>
    <t>%DDV</t>
  </si>
  <si>
    <t>Osnova</t>
  </si>
  <si>
    <t>Vrednost računa</t>
  </si>
  <si>
    <t xml:space="preserve">Vrednost s popustom brez DDV </t>
  </si>
  <si>
    <t>Vrednost s popustom z DDV</t>
  </si>
  <si>
    <t>Znesek DDV</t>
  </si>
  <si>
    <t>Skupaj brez DDV</t>
  </si>
  <si>
    <t>Skupaj račun s popusti in brez DDV</t>
  </si>
  <si>
    <t>Naziv blaga/ storitve</t>
  </si>
  <si>
    <t>Zaboj / 3830034020029</t>
  </si>
  <si>
    <t>PE Kristal / 3830034020012</t>
  </si>
  <si>
    <t>VP.Cena</t>
  </si>
  <si>
    <t>kg</t>
  </si>
  <si>
    <t>kos</t>
  </si>
  <si>
    <t>VP. Vrednost</t>
  </si>
  <si>
    <t>%</t>
  </si>
  <si>
    <t>Skupaj postavke</t>
  </si>
  <si>
    <t>Skupaj popusti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</si>
</sst>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0" fillId="0" borderId="1" xfId="0" applyFont="1" applyBorder="1"/>
    <xf numFmtId="2" fontId="0" fillId="0" borderId="2" xfId="0" applyNumberFormat="1" applyFont="1" applyBorder="1" applyAlignment="1">
      <alignment horizontal="center"/>
    </xf>
    <xf numFmtId="0" fontId="0" fillId="0" borderId="0" xfId="0" applyBorder="1"/>
    <xf numFmtId="2" fontId="2" fillId="0" borderId="4" xfId="0" applyNumberFormat="1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0" borderId="11" xfId="0" applyFont="1" applyBorder="1"/>
    <xf numFmtId="0" fontId="2" fillId="0" borderId="12" xfId="0" applyFont="1" applyBorder="1"/>
    <xf numFmtId="2" fontId="0" fillId="0" borderId="0" xfId="0" applyNumberFormat="1" applyBorder="1"/>
    <xf numFmtId="2" fontId="0" fillId="0" borderId="7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0" xfId="0" applyNumberFormat="1"/>
    <xf numFmtId="2" fontId="0" fillId="0" borderId="0" xfId="0" applyNumberFormat="1" applyFill="1" applyBorder="1"/>
    <xf numFmtId="0" fontId="2" fillId="0" borderId="6" xfId="0" applyFont="1" applyBorder="1"/>
    <xf numFmtId="0" fontId="2" fillId="0" borderId="0" xfId="0" applyFont="1" applyBorder="1"/>
    <xf numFmtId="2" fontId="2" fillId="0" borderId="0" xfId="0" applyNumberFormat="1" applyFont="1" applyBorder="1"/>
    <xf numFmtId="2" fontId="2" fillId="0" borderId="7" xfId="0" applyNumberFormat="1" applyFont="1" applyBorder="1"/>
    <xf numFmtId="2" fontId="2" fillId="0" borderId="13" xfId="0" applyNumberFormat="1" applyFont="1" applyBorder="1"/>
    <xf numFmtId="0" fontId="5" fillId="0" borderId="6" xfId="0" applyFont="1" applyBorder="1"/>
    <xf numFmtId="0" fontId="5" fillId="0" borderId="0" xfId="0" applyFont="1" applyBorder="1"/>
    <xf numFmtId="2" fontId="5" fillId="0" borderId="0" xfId="0" applyNumberFormat="1" applyFont="1" applyBorder="1"/>
    <xf numFmtId="0" fontId="0" fillId="0" borderId="5" xfId="0" applyBorder="1"/>
    <xf numFmtId="0" fontId="0" fillId="0" borderId="4" xfId="0" applyFont="1" applyBorder="1"/>
    <xf numFmtId="2" fontId="0" fillId="0" borderId="4" xfId="0" applyNumberFormat="1" applyFont="1" applyBorder="1"/>
    <xf numFmtId="1" fontId="0" fillId="0" borderId="4" xfId="0" applyNumberFormat="1" applyFont="1" applyBorder="1"/>
    <xf numFmtId="2" fontId="0" fillId="0" borderId="1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15" xfId="0" applyFont="1" applyBorder="1"/>
    <xf numFmtId="0" fontId="0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7:S21"/>
  <sheetViews>
    <sheetView tabSelected="1" topLeftCell="E8" zoomScale="130" zoomScaleNormal="130" workbookViewId="0">
      <selection activeCell="G10" sqref="G10"/>
    </sheetView>
  </sheetViews>
  <sheetFormatPr defaultRowHeight="14.4"/>
  <cols>
    <col min="7" max="7" width="11.33203125" customWidth="1"/>
    <col min="15" max="15" width="9.44140625" customWidth="1"/>
    <col min="16" max="16" width="10.5546875" customWidth="1"/>
    <col min="17" max="17" width="10" customWidth="1"/>
    <col min="18" max="18" width="10.21875" customWidth="1"/>
    <col min="19" max="19" width="12.5546875" customWidth="1"/>
    <col min="20" max="20" width="11.109375" customWidth="1"/>
  </cols>
  <sheetData>
    <row r="7" spans="6:19" ht="31.8" customHeight="1"/>
    <row r="8" spans="6:19" s="1" customFormat="1" ht="58.8" customHeight="1">
      <c r="F8" s="40" t="s">
        <v>0</v>
      </c>
      <c r="G8" s="41" t="s">
        <v>15</v>
      </c>
      <c r="H8" s="41" t="s">
        <v>1</v>
      </c>
      <c r="I8" s="41" t="s">
        <v>2</v>
      </c>
      <c r="J8" s="41" t="s">
        <v>3</v>
      </c>
      <c r="K8" s="41" t="s">
        <v>18</v>
      </c>
      <c r="L8" s="41" t="s">
        <v>4</v>
      </c>
      <c r="M8" s="41" t="s">
        <v>5</v>
      </c>
      <c r="N8" s="41" t="s">
        <v>21</v>
      </c>
      <c r="O8" s="41" t="s">
        <v>6</v>
      </c>
      <c r="P8" s="39" t="s">
        <v>10</v>
      </c>
      <c r="Q8" s="39" t="s">
        <v>12</v>
      </c>
      <c r="R8" s="39" t="s">
        <v>11</v>
      </c>
    </row>
    <row r="9" spans="6:19">
      <c r="F9" s="2">
        <v>95726</v>
      </c>
      <c r="G9" s="34" t="s">
        <v>17</v>
      </c>
      <c r="H9" s="3">
        <v>22</v>
      </c>
      <c r="I9" s="3">
        <v>148</v>
      </c>
      <c r="J9" s="36" t="s">
        <v>19</v>
      </c>
      <c r="K9" s="3">
        <v>1.57</v>
      </c>
      <c r="L9" s="30">
        <v>7</v>
      </c>
      <c r="M9" s="36" t="s">
        <v>22</v>
      </c>
      <c r="N9" s="3">
        <f>+K9*I9</f>
        <v>232.36</v>
      </c>
      <c r="O9" s="3">
        <f>+N9*L9/100</f>
        <v>16.2652</v>
      </c>
      <c r="P9" s="3">
        <f>+N9-O9</f>
        <v>216.09480000000002</v>
      </c>
      <c r="Q9" s="3">
        <f>+P9*H9/100</f>
        <v>47.540856000000005</v>
      </c>
      <c r="R9" s="3">
        <f>+P9+Q9</f>
        <v>263.63565600000004</v>
      </c>
    </row>
    <row r="10" spans="6:19">
      <c r="F10" s="31">
        <v>110445</v>
      </c>
      <c r="G10" s="35" t="s">
        <v>16</v>
      </c>
      <c r="H10" s="29">
        <v>22</v>
      </c>
      <c r="I10" s="29">
        <v>1</v>
      </c>
      <c r="J10" s="37" t="s">
        <v>20</v>
      </c>
      <c r="K10" s="29">
        <v>25</v>
      </c>
      <c r="L10" s="33">
        <v>0</v>
      </c>
      <c r="M10" s="32"/>
      <c r="N10" s="29">
        <f>+K10*I10</f>
        <v>25</v>
      </c>
      <c r="O10" s="29">
        <f>+N10*L10/100</f>
        <v>0</v>
      </c>
      <c r="P10" s="29">
        <f>+N10-O10</f>
        <v>25</v>
      </c>
      <c r="Q10" s="29">
        <f>+P10*H10/100</f>
        <v>5.5</v>
      </c>
      <c r="R10" s="29">
        <f>+P10+Q10</f>
        <v>30.5</v>
      </c>
    </row>
    <row r="12" spans="6:19">
      <c r="M12" s="38" t="s">
        <v>23</v>
      </c>
      <c r="N12" s="26"/>
      <c r="O12" s="27">
        <f>+SUM(N9:N10)</f>
        <v>257.36</v>
      </c>
      <c r="P12" s="28"/>
      <c r="Q12" s="5"/>
      <c r="R12" s="25"/>
      <c r="S12" s="16"/>
    </row>
    <row r="13" spans="6:19">
      <c r="M13" s="17" t="s">
        <v>13</v>
      </c>
      <c r="N13" s="18"/>
      <c r="P13" s="19"/>
      <c r="Q13" s="19"/>
      <c r="R13" s="20">
        <f>+SUM(N9:N10)</f>
        <v>257.36</v>
      </c>
      <c r="S13" s="16"/>
    </row>
    <row r="14" spans="6:19">
      <c r="M14" s="22" t="s">
        <v>24</v>
      </c>
      <c r="N14" s="23"/>
      <c r="O14" s="24">
        <f>+SUM(O9:O10)</f>
        <v>16.2652</v>
      </c>
      <c r="P14" s="4"/>
      <c r="Q14" s="4"/>
      <c r="R14" s="12">
        <f>+O14*(-1)</f>
        <v>-16.2652</v>
      </c>
      <c r="S14" s="15"/>
    </row>
    <row r="15" spans="6:19">
      <c r="M15" s="22"/>
      <c r="N15" s="23"/>
      <c r="O15" s="24"/>
      <c r="P15" s="4"/>
      <c r="Q15" s="4"/>
      <c r="R15" s="12"/>
    </row>
    <row r="16" spans="6:19">
      <c r="M16" s="22" t="s">
        <v>14</v>
      </c>
      <c r="N16" s="23"/>
      <c r="O16" s="24"/>
      <c r="P16" s="11">
        <f>+R13+R14</f>
        <v>241.09480000000002</v>
      </c>
      <c r="Q16" s="4"/>
      <c r="R16" s="12"/>
    </row>
    <row r="17" spans="7:18">
      <c r="M17" s="6" t="s">
        <v>7</v>
      </c>
      <c r="N17" s="4">
        <v>22</v>
      </c>
      <c r="O17" s="4" t="s">
        <v>8</v>
      </c>
      <c r="P17" s="11">
        <f>+P9+P10</f>
        <v>241.09480000000002</v>
      </c>
      <c r="Q17" s="11"/>
      <c r="R17" s="12">
        <f>+P17*N17/100</f>
        <v>53.040856000000005</v>
      </c>
    </row>
    <row r="18" spans="7:18">
      <c r="M18" s="7"/>
      <c r="N18" s="8"/>
      <c r="O18" s="8"/>
      <c r="P18" s="13"/>
      <c r="Q18" s="13"/>
      <c r="R18" s="14"/>
    </row>
    <row r="19" spans="7:18" ht="15" thickBot="1">
      <c r="M19" s="4"/>
      <c r="N19" s="4"/>
      <c r="O19" s="4"/>
      <c r="P19" s="4"/>
      <c r="Q19" s="4"/>
      <c r="R19" s="4"/>
    </row>
    <row r="20" spans="7:18" ht="15.6" thickTop="1" thickBot="1">
      <c r="G20" s="15"/>
      <c r="M20" s="9" t="s">
        <v>9</v>
      </c>
      <c r="N20" s="10"/>
      <c r="O20" s="10"/>
      <c r="P20" s="10"/>
      <c r="Q20" s="10"/>
      <c r="R20" s="21">
        <f>+SUM(R13:R17)</f>
        <v>294.13565600000004</v>
      </c>
    </row>
    <row r="21" spans="7:18" ht="15" thickTop="1"/>
  </sheetData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Veleprodajni račun</vt:lpstr>
    </vt:vector>
  </TitlesOfParts>
  <Company>GS1 Slovenija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safaric</dc:creator>
  <cp:lastModifiedBy>Brane</cp:lastModifiedBy>
  <dcterms:created xsi:type="dcterms:W3CDTF">2013-12-12T08:27:42Z</dcterms:created>
  <dcterms:modified xsi:type="dcterms:W3CDTF">2014-03-04T22:03:28Z</dcterms:modified>
</cp:coreProperties>
</file>